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025"/>
  <workbookPr defaultThemeVersion="202300"/>
  <mc:AlternateContent xmlns:mc="http://schemas.openxmlformats.org/markup-compatibility/2006">
    <mc:Choice Requires="x15">
      <x15ac:absPath xmlns:x15ac="http://schemas.microsoft.com/office/spreadsheetml/2010/11/ac" url="G:\2 Prive\Op de Rails\2025-01 Januari\"/>
    </mc:Choice>
  </mc:AlternateContent>
  <xr:revisionPtr revIDLastSave="0" documentId="13_ncr:1_{10342561-083E-451F-AC33-3CF412A9F725}" xr6:coauthVersionLast="47" xr6:coauthVersionMax="47" xr10:uidLastSave="{00000000-0000-0000-0000-000000000000}"/>
  <bookViews>
    <workbookView xWindow="-120" yWindow="-120" windowWidth="29040" windowHeight="15840" xr2:uid="{36D334F3-B9D6-4E8F-8040-C4A4BE7D7DE8}"/>
  </bookViews>
  <sheets>
    <sheet name="Blad1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F30" i="1" l="1"/>
  <c r="F29" i="1"/>
  <c r="F28" i="1"/>
  <c r="F27" i="1"/>
  <c r="F26" i="1"/>
  <c r="F25" i="1"/>
  <c r="F24" i="1"/>
  <c r="F23" i="1"/>
  <c r="F22" i="1"/>
  <c r="F21" i="1"/>
  <c r="F20" i="1"/>
  <c r="F19" i="1"/>
  <c r="F18" i="1"/>
  <c r="F17" i="1"/>
  <c r="F16" i="1"/>
  <c r="F15" i="1"/>
  <c r="F14" i="1"/>
  <c r="F13" i="1"/>
  <c r="F12" i="1"/>
  <c r="F11" i="1"/>
  <c r="F10" i="1"/>
  <c r="F9" i="1"/>
  <c r="F8" i="1"/>
  <c r="F7" i="1"/>
  <c r="F6" i="1"/>
  <c r="F5" i="1"/>
  <c r="F4" i="1"/>
  <c r="C5" i="1"/>
  <c r="C6" i="1" s="1"/>
  <c r="C7" i="1" s="1"/>
  <c r="C8" i="1" s="1"/>
  <c r="C9" i="1" s="1"/>
  <c r="C10" i="1" s="1"/>
  <c r="C11" i="1" s="1"/>
  <c r="C12" i="1" s="1"/>
  <c r="C13" i="1" s="1"/>
  <c r="C14" i="1" s="1"/>
  <c r="C15" i="1" s="1"/>
  <c r="C16" i="1" s="1"/>
  <c r="C17" i="1" s="1"/>
  <c r="C18" i="1" s="1"/>
  <c r="C19" i="1" s="1"/>
  <c r="C20" i="1" s="1"/>
  <c r="C21" i="1" s="1"/>
  <c r="C22" i="1" s="1"/>
  <c r="C23" i="1" s="1"/>
  <c r="C24" i="1" s="1"/>
  <c r="C25" i="1" s="1"/>
  <c r="C26" i="1" s="1"/>
  <c r="C27" i="1" s="1"/>
  <c r="C28" i="1" s="1"/>
  <c r="C29" i="1" s="1"/>
  <c r="C30" i="1" s="1"/>
</calcChain>
</file>

<file path=xl/sharedStrings.xml><?xml version="1.0" encoding="utf-8"?>
<sst xmlns="http://schemas.openxmlformats.org/spreadsheetml/2006/main" count="65" uniqueCount="58">
  <si>
    <t>Trenitalia</t>
  </si>
  <si>
    <t>SBB</t>
  </si>
  <si>
    <t>RegioJet</t>
  </si>
  <si>
    <t>SNCF</t>
  </si>
  <si>
    <t>čD</t>
  </si>
  <si>
    <t>Renfe</t>
  </si>
  <si>
    <t>Italo</t>
  </si>
  <si>
    <t>VR</t>
  </si>
  <si>
    <t>ÖBB</t>
  </si>
  <si>
    <t>SJ</t>
  </si>
  <si>
    <t>CFR</t>
  </si>
  <si>
    <t>Overall</t>
  </si>
  <si>
    <t>SNCB/NMBS</t>
  </si>
  <si>
    <t>PKP</t>
  </si>
  <si>
    <t>ZSSK</t>
  </si>
  <si>
    <t>DSB</t>
  </si>
  <si>
    <t>DB</t>
  </si>
  <si>
    <t>MAV</t>
  </si>
  <si>
    <t>CP</t>
  </si>
  <si>
    <t>Avanti</t>
  </si>
  <si>
    <t>Flixtrain</t>
  </si>
  <si>
    <t>BDZ</t>
  </si>
  <si>
    <t>GWR</t>
  </si>
  <si>
    <t>NS</t>
  </si>
  <si>
    <t>Snålltåget</t>
  </si>
  <si>
    <t>Hellenic Trains</t>
  </si>
  <si>
    <t>Eurostar</t>
  </si>
  <si>
    <t>Ouigo</t>
  </si>
  <si>
    <t>Prijs</t>
  </si>
  <si>
    <t>Korting</t>
  </si>
  <si>
    <t>Betrouwbaar</t>
  </si>
  <si>
    <t>Boeking</t>
  </si>
  <si>
    <t>Compensatie</t>
  </si>
  <si>
    <t>Beleving</t>
  </si>
  <si>
    <t>Nachttrein</t>
  </si>
  <si>
    <t>Fiets</t>
  </si>
  <si>
    <t>Gewicht</t>
  </si>
  <si>
    <t>IT</t>
  </si>
  <si>
    <t>CH</t>
  </si>
  <si>
    <t>CZ</t>
  </si>
  <si>
    <t>AT</t>
  </si>
  <si>
    <t>ES</t>
  </si>
  <si>
    <t>SE</t>
  </si>
  <si>
    <t>FI</t>
  </si>
  <si>
    <t>RO</t>
  </si>
  <si>
    <t>BE</t>
  </si>
  <si>
    <t>PL</t>
  </si>
  <si>
    <t>SK</t>
  </si>
  <si>
    <t>DK</t>
  </si>
  <si>
    <t>DE</t>
  </si>
  <si>
    <t>FR</t>
  </si>
  <si>
    <t>HU</t>
  </si>
  <si>
    <t>PT</t>
  </si>
  <si>
    <t>GB</t>
  </si>
  <si>
    <t>BG</t>
  </si>
  <si>
    <t>NL</t>
  </si>
  <si>
    <t>GR</t>
  </si>
  <si>
    <t>Maatschappij (land)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</si>
</sst>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8" formatCode="0.0"/>
  </numFmts>
  <fonts count="4" x14ac:knownFonts="1">
    <font>
      <sz val="11"/>
      <color theme="1"/>
      <name val="Calibri"/>
      <family val="2"/>
    </font>
    <font>
      <sz val="11"/>
      <color theme="1"/>
      <name val="Calibri"/>
      <family val="2"/>
    </font>
    <font>
      <b/>
      <sz val="11"/>
      <color theme="1"/>
      <name val="Calibri"/>
      <family val="2"/>
    </font>
    <font>
      <sz val="11"/>
      <name val="Calibri"/>
      <family val="2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9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textRotation="45"/>
    </xf>
    <xf numFmtId="0" fontId="0" fillId="2" borderId="1" xfId="0" applyFill="1" applyBorder="1" applyAlignment="1">
      <alignment textRotation="45"/>
    </xf>
    <xf numFmtId="0" fontId="2" fillId="2" borderId="1" xfId="0" applyFont="1" applyFill="1" applyBorder="1" applyAlignment="1">
      <alignment horizontal="left"/>
    </xf>
    <xf numFmtId="0" fontId="2" fillId="2" borderId="1" xfId="0" applyFont="1" applyFill="1" applyBorder="1" applyAlignment="1">
      <alignment textRotation="45"/>
    </xf>
    <xf numFmtId="0" fontId="0" fillId="2" borderId="1" xfId="0" applyFill="1" applyBorder="1"/>
    <xf numFmtId="2" fontId="0" fillId="2" borderId="1" xfId="0" applyNumberFormat="1" applyFill="1" applyBorder="1"/>
    <xf numFmtId="168" fontId="3" fillId="2" borderId="1" xfId="0" applyNumberFormat="1" applyFont="1" applyFill="1" applyBorder="1"/>
    <xf numFmtId="0" fontId="0" fillId="2" borderId="2" xfId="0" applyFill="1" applyBorder="1"/>
    <xf numFmtId="0" fontId="0" fillId="2" borderId="3" xfId="0" applyFill="1" applyBorder="1"/>
    <xf numFmtId="0" fontId="0" fillId="2" borderId="5" xfId="0" applyFill="1" applyBorder="1" applyAlignment="1">
      <alignment textRotation="45"/>
    </xf>
    <xf numFmtId="0" fontId="0" fillId="2" borderId="5" xfId="0" applyFill="1" applyBorder="1"/>
    <xf numFmtId="0" fontId="0" fillId="2" borderId="0" xfId="0" applyFill="1" applyBorder="1"/>
    <xf numFmtId="2" fontId="0" fillId="2" borderId="0" xfId="0" applyNumberFormat="1" applyFill="1" applyBorder="1"/>
    <xf numFmtId="168" fontId="3" fillId="2" borderId="0" xfId="0" applyNumberFormat="1" applyFont="1" applyFill="1" applyBorder="1"/>
    <xf numFmtId="0" fontId="0" fillId="2" borderId="6" xfId="0" applyFill="1" applyBorder="1"/>
    <xf numFmtId="0" fontId="2" fillId="2" borderId="0" xfId="0" applyFont="1" applyFill="1" applyBorder="1"/>
    <xf numFmtId="9" fontId="0" fillId="2" borderId="0" xfId="1" applyFont="1" applyFill="1" applyBorder="1"/>
    <xf numFmtId="0" fontId="0" fillId="2" borderId="7" xfId="0" applyFill="1" applyBorder="1"/>
    <xf numFmtId="0" fontId="0" fillId="2" borderId="8" xfId="0" applyFill="1" applyBorder="1"/>
    <xf numFmtId="0" fontId="0" fillId="0" borderId="0" xfId="0" applyBorder="1"/>
    <xf numFmtId="0" fontId="0" fillId="0" borderId="6" xfId="0" applyBorder="1" applyAlignment="1">
      <alignment textRotation="45"/>
    </xf>
    <xf numFmtId="0" fontId="0" fillId="0" borderId="4" xfId="0" applyBorder="1"/>
  </cellXfs>
  <cellStyles count="2">
    <cellStyle name="Procent" xfId="1" builtinId="5"/>
    <cellStyle name="Standaard" xfId="0" builtinId="0"/>
  </cellStyles>
  <dxfs count="19">
    <dxf>
      <fill>
        <patternFill>
          <bgColor rgb="FF00FF00"/>
        </patternFill>
      </fill>
    </dxf>
    <dxf>
      <fill>
        <patternFill>
          <bgColor rgb="FFFFBEAF"/>
        </patternFill>
      </fill>
    </dxf>
    <dxf>
      <fill>
        <patternFill>
          <bgColor rgb="FF00FF00"/>
        </patternFill>
      </fill>
    </dxf>
    <dxf>
      <fill>
        <patternFill>
          <bgColor rgb="FFFFBEAF"/>
        </patternFill>
      </fill>
    </dxf>
    <dxf>
      <fill>
        <patternFill>
          <bgColor rgb="FF00FF00"/>
        </patternFill>
      </fill>
    </dxf>
    <dxf>
      <fill>
        <patternFill>
          <bgColor rgb="FFFFBEAF"/>
        </patternFill>
      </fill>
    </dxf>
    <dxf>
      <fill>
        <patternFill>
          <bgColor rgb="FF00FF00"/>
        </patternFill>
      </fill>
    </dxf>
    <dxf>
      <fill>
        <patternFill>
          <bgColor rgb="FFFFBEAF"/>
        </patternFill>
      </fill>
    </dxf>
    <dxf>
      <fill>
        <patternFill>
          <bgColor rgb="FF00FF00"/>
        </patternFill>
      </fill>
    </dxf>
    <dxf>
      <fill>
        <patternFill>
          <bgColor rgb="FFFFBEAF"/>
        </patternFill>
      </fill>
    </dxf>
    <dxf>
      <fill>
        <patternFill>
          <bgColor rgb="FF00FF00"/>
        </patternFill>
      </fill>
    </dxf>
    <dxf>
      <fill>
        <patternFill>
          <bgColor rgb="FFFFBEAF"/>
        </patternFill>
      </fill>
    </dxf>
    <dxf>
      <fill>
        <patternFill>
          <bgColor rgb="FF00FF00"/>
        </patternFill>
      </fill>
    </dxf>
    <dxf>
      <fill>
        <patternFill>
          <bgColor rgb="FFFFBEAF"/>
        </patternFill>
      </fill>
    </dxf>
    <dxf>
      <fill>
        <patternFill>
          <bgColor rgb="FF00FF00"/>
        </patternFill>
      </fill>
    </dxf>
    <dxf>
      <fill>
        <patternFill>
          <bgColor rgb="FFFFBEAF"/>
        </patternFill>
      </fill>
    </dxf>
    <dxf>
      <fill>
        <patternFill>
          <bgColor rgb="FF00FF00"/>
        </patternFill>
      </fill>
    </dxf>
    <dxf>
      <fill>
        <patternFill>
          <bgColor rgb="FFFFBEAF"/>
        </patternFill>
      </fill>
    </dxf>
    <dxf>
      <fill>
        <patternFill>
          <bgColor rgb="FF00FF00"/>
        </patternFill>
      </fill>
    </dxf>
  </dxfs>
  <tableStyles count="0" defaultTableStyle="TableStyleMedium2" defaultPivotStyle="PivotStyleLight16"/>
  <colors>
    <mruColors>
      <color rgb="FFFFBEAF"/>
      <color rgb="FF00FF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Kantoorthema">
  <a:themeElements>
    <a:clrScheme name="Office">
      <a:dk1>
        <a:sysClr val="windowText" lastClr="000000"/>
      </a:dk1>
      <a:lt1>
        <a:sysClr val="window" lastClr="FFFFFF"/>
      </a:lt1>
      <a:dk2>
        <a:srgbClr val="0E2841"/>
      </a:dk2>
      <a:lt2>
        <a:srgbClr val="E8E8E8"/>
      </a:lt2>
      <a:accent1>
        <a:srgbClr val="156082"/>
      </a:accent1>
      <a:accent2>
        <a:srgbClr val="E97132"/>
      </a:accent2>
      <a:accent3>
        <a:srgbClr val="196B24"/>
      </a:accent3>
      <a:accent4>
        <a:srgbClr val="0F9ED5"/>
      </a:accent4>
      <a:accent5>
        <a:srgbClr val="A02B93"/>
      </a:accent5>
      <a:accent6>
        <a:srgbClr val="4EA72E"/>
      </a:accent6>
      <a:hlink>
        <a:srgbClr val="467886"/>
      </a:hlink>
      <a:folHlink>
        <a:srgbClr val="96607D"/>
      </a:folHlink>
    </a:clrScheme>
    <a:fontScheme name="Office">
      <a:majorFont>
        <a:latin typeface="Aptos Display" panose="0211000402020202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Aptos Narrow" panose="0211000402020202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  <a:ln w="2540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>
    <a:lnDef>
      <a:spPr/>
      <a:bodyPr/>
      <a:lstStyle/>
      <a:style>
        <a:lnRef idx="2">
          <a:schemeClr val="accent1"/>
        </a:lnRef>
        <a:fillRef idx="0">
          <a:schemeClr val="accent1"/>
        </a:fillRef>
        <a:effectRef idx="1">
          <a:schemeClr val="accent1"/>
        </a:effectRef>
        <a:fontRef idx="minor">
          <a:schemeClr val="tx1"/>
        </a:fontRef>
      </a:style>
    </a:lnDef>
  </a:objectDefaults>
  <a:extraClrSchemeLst/>
  <a:extLst>
    <a:ext uri="{05A4C25C-085E-4340-85A3-A5531E510DB2}">
      <thm15:themeFamily xmlns:thm15="http://schemas.microsoft.com/office/thememl/2012/main" name="Office Theme" id="{2E142A2C-CD16-42D6-873A-C26D2A0506FA}" vid="{1BDDFF52-6CD6-40A5-AB3C-68EB2F1E4D0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F0F3177-5B74-4092-BE34-286B949BBB20}">
  <dimension ref="B1:Q33"/>
  <sheetViews>
    <sheetView tabSelected="1" zoomScale="130" zoomScaleNormal="130" workbookViewId="0">
      <selection activeCell="L14" sqref="L14"/>
    </sheetView>
  </sheetViews>
  <sheetFormatPr defaultRowHeight="15" x14ac:dyDescent="0.25"/>
  <cols>
    <col min="1" max="1" width="2.7109375" customWidth="1"/>
    <col min="2" max="2" width="1.7109375" customWidth="1"/>
    <col min="3" max="3" width="3.7109375" customWidth="1"/>
    <col min="4" max="4" width="15.7109375" customWidth="1"/>
    <col min="5" max="5" width="4.7109375" customWidth="1"/>
    <col min="7" max="7" width="1.7109375" customWidth="1"/>
    <col min="16" max="17" width="2.7109375" customWidth="1"/>
  </cols>
  <sheetData>
    <row r="1" spans="2:17" x14ac:dyDescent="0.25">
      <c r="Q1" s="20"/>
    </row>
    <row r="2" spans="2:17" ht="6" customHeight="1" x14ac:dyDescent="0.25">
      <c r="B2" s="8"/>
      <c r="C2" s="9"/>
      <c r="D2" s="9"/>
      <c r="E2" s="9"/>
      <c r="F2" s="9"/>
      <c r="G2" s="9"/>
      <c r="H2" s="9"/>
      <c r="I2" s="9"/>
      <c r="J2" s="9"/>
      <c r="K2" s="9"/>
      <c r="L2" s="9"/>
      <c r="M2" s="9"/>
      <c r="N2" s="9"/>
      <c r="O2" s="9"/>
      <c r="P2" s="22"/>
    </row>
    <row r="3" spans="2:17" s="1" customFormat="1" ht="56.25" x14ac:dyDescent="0.25">
      <c r="B3" s="10"/>
      <c r="C3" s="2"/>
      <c r="D3" s="3" t="s">
        <v>57</v>
      </c>
      <c r="E3" s="3"/>
      <c r="F3" s="4" t="s">
        <v>11</v>
      </c>
      <c r="G3" s="2"/>
      <c r="H3" s="4" t="s">
        <v>28</v>
      </c>
      <c r="I3" s="4" t="s">
        <v>29</v>
      </c>
      <c r="J3" s="4" t="s">
        <v>30</v>
      </c>
      <c r="K3" s="4" t="s">
        <v>31</v>
      </c>
      <c r="L3" s="4" t="s">
        <v>32</v>
      </c>
      <c r="M3" s="4" t="s">
        <v>33</v>
      </c>
      <c r="N3" s="4" t="s">
        <v>34</v>
      </c>
      <c r="O3" s="4" t="s">
        <v>35</v>
      </c>
      <c r="P3" s="21"/>
    </row>
    <row r="4" spans="2:17" x14ac:dyDescent="0.25">
      <c r="B4" s="11"/>
      <c r="C4" s="12">
        <v>1</v>
      </c>
      <c r="D4" s="12" t="s">
        <v>0</v>
      </c>
      <c r="E4" s="12" t="s">
        <v>37</v>
      </c>
      <c r="F4" s="13">
        <f>+H4*$H$32+I4*$I$32+J4*$J$32+K4*$K$32+L4*$L$32+M4*$M$32+N4*$N$32+O4*$O$32</f>
        <v>7.6749999999999998</v>
      </c>
      <c r="G4" s="12"/>
      <c r="H4" s="14">
        <v>6.4</v>
      </c>
      <c r="I4" s="14">
        <v>10</v>
      </c>
      <c r="J4" s="14">
        <v>6.6</v>
      </c>
      <c r="K4" s="14">
        <v>8.3000000000000007</v>
      </c>
      <c r="L4" s="14">
        <v>7.5</v>
      </c>
      <c r="M4" s="14">
        <v>8.9</v>
      </c>
      <c r="N4" s="14">
        <v>9</v>
      </c>
      <c r="O4" s="14">
        <v>5</v>
      </c>
      <c r="P4" s="15"/>
    </row>
    <row r="5" spans="2:17" x14ac:dyDescent="0.25">
      <c r="B5" s="11"/>
      <c r="C5" s="12">
        <f>+C4+1</f>
        <v>2</v>
      </c>
      <c r="D5" s="12" t="s">
        <v>1</v>
      </c>
      <c r="E5" s="12" t="s">
        <v>38</v>
      </c>
      <c r="F5" s="13">
        <f>+H5*$H$32+I5*$I$32+J5*$J$32+K5*$K$32+L5*$L$32+M5*$M$32+N5*$N$32+O5*$O$32</f>
        <v>7.38</v>
      </c>
      <c r="G5" s="12"/>
      <c r="H5" s="14">
        <v>7.1</v>
      </c>
      <c r="I5" s="14">
        <v>7.5</v>
      </c>
      <c r="J5" s="14">
        <v>7.8</v>
      </c>
      <c r="K5" s="14">
        <v>9.6999999999999993</v>
      </c>
      <c r="L5" s="14">
        <v>5</v>
      </c>
      <c r="M5" s="14">
        <v>8</v>
      </c>
      <c r="N5" s="14">
        <v>3.5</v>
      </c>
      <c r="O5" s="14">
        <v>7.6</v>
      </c>
      <c r="P5" s="15"/>
    </row>
    <row r="6" spans="2:17" x14ac:dyDescent="0.25">
      <c r="B6" s="11"/>
      <c r="C6" s="12">
        <f t="shared" ref="C6:C30" si="0">+C5+1</f>
        <v>3</v>
      </c>
      <c r="D6" s="12" t="s">
        <v>2</v>
      </c>
      <c r="E6" s="12" t="s">
        <v>39</v>
      </c>
      <c r="F6" s="13">
        <f>+H6*$H$32+I6*$I$32+J6*$J$32+K6*$K$32+L6*$L$32+M6*$M$32+N6*$N$32+O6*$O$32</f>
        <v>7.3649999999999993</v>
      </c>
      <c r="G6" s="12"/>
      <c r="H6" s="14">
        <v>8.5</v>
      </c>
      <c r="I6" s="14">
        <v>7.5</v>
      </c>
      <c r="J6" s="14">
        <v>6.1</v>
      </c>
      <c r="K6" s="14">
        <v>7.8</v>
      </c>
      <c r="L6" s="14">
        <v>7.5</v>
      </c>
      <c r="M6" s="14">
        <v>8.1</v>
      </c>
      <c r="N6" s="14">
        <v>6</v>
      </c>
      <c r="O6" s="14">
        <v>3.4</v>
      </c>
      <c r="P6" s="15"/>
    </row>
    <row r="7" spans="2:17" x14ac:dyDescent="0.25">
      <c r="B7" s="11"/>
      <c r="C7" s="12">
        <f t="shared" si="0"/>
        <v>4</v>
      </c>
      <c r="D7" s="12" t="s">
        <v>8</v>
      </c>
      <c r="E7" s="12" t="s">
        <v>40</v>
      </c>
      <c r="F7" s="13">
        <f>+H7*$H$32+I7*$I$32+J7*$J$32+K7*$K$32+L7*$L$32+M7*$M$32+N7*$N$32+O7*$O$32</f>
        <v>7.1</v>
      </c>
      <c r="G7" s="12"/>
      <c r="H7" s="14">
        <v>5.9</v>
      </c>
      <c r="I7" s="14">
        <v>8.8000000000000007</v>
      </c>
      <c r="J7" s="14">
        <v>4.9000000000000004</v>
      </c>
      <c r="K7" s="14">
        <v>9.4</v>
      </c>
      <c r="L7" s="14">
        <v>5.8</v>
      </c>
      <c r="M7" s="14">
        <v>8.1999999999999993</v>
      </c>
      <c r="N7" s="14">
        <v>10</v>
      </c>
      <c r="O7" s="14">
        <v>5.2</v>
      </c>
      <c r="P7" s="15"/>
    </row>
    <row r="8" spans="2:17" x14ac:dyDescent="0.25">
      <c r="B8" s="11"/>
      <c r="C8" s="5">
        <f t="shared" si="0"/>
        <v>5</v>
      </c>
      <c r="D8" s="5" t="s">
        <v>3</v>
      </c>
      <c r="E8" s="5" t="s">
        <v>50</v>
      </c>
      <c r="F8" s="6">
        <f>+H8*$H$32+I8*$I$32+J8*$J$32+K8*$K$32+L8*$L$32+M8*$M$32+N8*$N$32+O8*$O$32</f>
        <v>6.6099999999999994</v>
      </c>
      <c r="G8" s="5"/>
      <c r="H8" s="7">
        <v>6</v>
      </c>
      <c r="I8" s="7">
        <v>6.3</v>
      </c>
      <c r="J8" s="7">
        <v>4.9000000000000004</v>
      </c>
      <c r="K8" s="7">
        <v>7.8</v>
      </c>
      <c r="L8" s="7">
        <v>6.7</v>
      </c>
      <c r="M8" s="7">
        <v>10</v>
      </c>
      <c r="N8" s="7">
        <v>7</v>
      </c>
      <c r="O8" s="7">
        <v>4.8</v>
      </c>
      <c r="P8" s="15"/>
    </row>
    <row r="9" spans="2:17" x14ac:dyDescent="0.25">
      <c r="B9" s="11"/>
      <c r="C9" s="12">
        <f t="shared" si="0"/>
        <v>6</v>
      </c>
      <c r="D9" s="12" t="s">
        <v>4</v>
      </c>
      <c r="E9" s="12" t="s">
        <v>39</v>
      </c>
      <c r="F9" s="13">
        <f>+H9*$H$32+I9*$I$32+J9*$J$32+K9*$K$32+L9*$L$32+M9*$M$32+N9*$N$32+O9*$O$32</f>
        <v>6.54</v>
      </c>
      <c r="G9" s="12"/>
      <c r="H9" s="14">
        <v>8.1</v>
      </c>
      <c r="I9" s="14">
        <v>7.5</v>
      </c>
      <c r="J9" s="14">
        <v>3.4</v>
      </c>
      <c r="K9" s="14">
        <v>5.6</v>
      </c>
      <c r="L9" s="14">
        <v>6.7</v>
      </c>
      <c r="M9" s="14">
        <v>7.8</v>
      </c>
      <c r="N9" s="14">
        <v>6</v>
      </c>
      <c r="O9" s="14">
        <v>5.8</v>
      </c>
      <c r="P9" s="15"/>
    </row>
    <row r="10" spans="2:17" x14ac:dyDescent="0.25">
      <c r="B10" s="11"/>
      <c r="C10" s="12">
        <f t="shared" si="0"/>
        <v>7</v>
      </c>
      <c r="D10" s="12" t="s">
        <v>5</v>
      </c>
      <c r="E10" s="12" t="s">
        <v>41</v>
      </c>
      <c r="F10" s="13">
        <f>+H10*$H$32+I10*$I$32+J10*$J$32+K10*$K$32+L10*$L$32+M10*$M$32+N10*$N$32+O10*$O$32</f>
        <v>6.4399999999999995</v>
      </c>
      <c r="G10" s="12"/>
      <c r="H10" s="14">
        <v>6.8</v>
      </c>
      <c r="I10" s="14">
        <v>8.8000000000000007</v>
      </c>
      <c r="J10" s="14">
        <v>7.4</v>
      </c>
      <c r="K10" s="14">
        <v>4.8</v>
      </c>
      <c r="L10" s="14">
        <v>7.5</v>
      </c>
      <c r="M10" s="14">
        <v>8.4</v>
      </c>
      <c r="N10" s="14">
        <v>0</v>
      </c>
      <c r="O10" s="14">
        <v>0</v>
      </c>
      <c r="P10" s="15"/>
    </row>
    <row r="11" spans="2:17" x14ac:dyDescent="0.25">
      <c r="B11" s="11"/>
      <c r="C11" s="12">
        <f t="shared" si="0"/>
        <v>8</v>
      </c>
      <c r="D11" s="12" t="s">
        <v>6</v>
      </c>
      <c r="E11" s="12" t="s">
        <v>37</v>
      </c>
      <c r="F11" s="13">
        <f>+H11*$H$32+I11*$I$32+J11*$J$32+K11*$K$32+L11*$L$32+M11*$M$32+N11*$N$32+O11*$O$32</f>
        <v>6.3849999999999998</v>
      </c>
      <c r="G11" s="12"/>
      <c r="H11" s="14">
        <v>6.8</v>
      </c>
      <c r="I11" s="14">
        <v>10</v>
      </c>
      <c r="J11" s="14">
        <v>3.7</v>
      </c>
      <c r="K11" s="14">
        <v>8</v>
      </c>
      <c r="L11" s="14">
        <v>6.7</v>
      </c>
      <c r="M11" s="14">
        <v>7.6</v>
      </c>
      <c r="N11" s="14">
        <v>0</v>
      </c>
      <c r="O11" s="14">
        <v>0</v>
      </c>
      <c r="P11" s="15"/>
    </row>
    <row r="12" spans="2:17" x14ac:dyDescent="0.25">
      <c r="B12" s="11"/>
      <c r="C12" s="12">
        <f t="shared" si="0"/>
        <v>9</v>
      </c>
      <c r="D12" s="12" t="s">
        <v>7</v>
      </c>
      <c r="E12" s="12" t="s">
        <v>43</v>
      </c>
      <c r="F12" s="13">
        <f>+H12*$H$32+I12*$I$32+J12*$J$32+K12*$K$32+L12*$L$32+M12*$M$32+N12*$N$32+O12*$O$32</f>
        <v>6.375</v>
      </c>
      <c r="G12" s="12"/>
      <c r="H12" s="14">
        <v>7.8</v>
      </c>
      <c r="I12" s="14">
        <v>5</v>
      </c>
      <c r="J12" s="14">
        <v>6</v>
      </c>
      <c r="K12" s="14">
        <v>5.5</v>
      </c>
      <c r="L12" s="14">
        <v>5.8</v>
      </c>
      <c r="M12" s="14">
        <v>8.3000000000000007</v>
      </c>
      <c r="N12" s="14">
        <v>6</v>
      </c>
      <c r="O12" s="14">
        <v>4.8</v>
      </c>
      <c r="P12" s="15"/>
    </row>
    <row r="13" spans="2:17" x14ac:dyDescent="0.25">
      <c r="B13" s="11"/>
      <c r="C13" s="5">
        <f t="shared" si="0"/>
        <v>10</v>
      </c>
      <c r="D13" s="5" t="s">
        <v>9</v>
      </c>
      <c r="E13" s="5" t="s">
        <v>42</v>
      </c>
      <c r="F13" s="6">
        <f>+H13*$H$32+I13*$I$32+J13*$J$32+K13*$K$32+L13*$L$32+M13*$M$32+N13*$N$32+O13*$O$32</f>
        <v>6.3249999999999993</v>
      </c>
      <c r="G13" s="5"/>
      <c r="H13" s="7">
        <v>6.9</v>
      </c>
      <c r="I13" s="7">
        <v>10</v>
      </c>
      <c r="J13" s="7">
        <v>4</v>
      </c>
      <c r="K13" s="7">
        <v>4.8</v>
      </c>
      <c r="L13" s="7">
        <v>5.8</v>
      </c>
      <c r="M13" s="7">
        <v>8.5</v>
      </c>
      <c r="N13" s="7">
        <v>7</v>
      </c>
      <c r="O13" s="7">
        <v>0</v>
      </c>
      <c r="P13" s="15"/>
    </row>
    <row r="14" spans="2:17" x14ac:dyDescent="0.25">
      <c r="B14" s="11"/>
      <c r="C14" s="12">
        <f t="shared" si="0"/>
        <v>11</v>
      </c>
      <c r="D14" s="12" t="s">
        <v>10</v>
      </c>
      <c r="E14" s="12" t="s">
        <v>44</v>
      </c>
      <c r="F14" s="13">
        <f>+H14*$H$32+I14*$I$32+J14*$J$32+K14*$K$32+L14*$L$32+M14*$M$32+N14*$N$32+O14*$O$32</f>
        <v>6.125</v>
      </c>
      <c r="G14" s="12"/>
      <c r="H14" s="14">
        <v>7.4</v>
      </c>
      <c r="I14" s="14">
        <v>7.5</v>
      </c>
      <c r="J14" s="14">
        <v>5.3</v>
      </c>
      <c r="K14" s="14">
        <v>4.3</v>
      </c>
      <c r="L14" s="14">
        <v>5</v>
      </c>
      <c r="M14" s="14">
        <v>6.3</v>
      </c>
      <c r="N14" s="14">
        <v>10</v>
      </c>
      <c r="O14" s="14">
        <v>1.6</v>
      </c>
      <c r="P14" s="15"/>
    </row>
    <row r="15" spans="2:17" x14ac:dyDescent="0.25">
      <c r="B15" s="11"/>
      <c r="C15" s="12">
        <f t="shared" si="0"/>
        <v>12</v>
      </c>
      <c r="D15" s="12" t="s">
        <v>12</v>
      </c>
      <c r="E15" s="12" t="s">
        <v>45</v>
      </c>
      <c r="F15" s="13">
        <f>+H15*$H$32+I15*$I$32+J15*$J$32+K15*$K$32+L15*$L$32+M15*$M$32+N15*$N$32+O15*$O$32</f>
        <v>6.12</v>
      </c>
      <c r="G15" s="12"/>
      <c r="H15" s="14">
        <v>5.6</v>
      </c>
      <c r="I15" s="14">
        <v>8.8000000000000007</v>
      </c>
      <c r="J15" s="14">
        <v>7.4</v>
      </c>
      <c r="K15" s="14">
        <v>4.8</v>
      </c>
      <c r="L15" s="14">
        <v>9.1999999999999993</v>
      </c>
      <c r="M15" s="14">
        <v>2.7</v>
      </c>
      <c r="N15" s="14">
        <v>0</v>
      </c>
      <c r="O15" s="14">
        <v>7.6</v>
      </c>
      <c r="P15" s="15"/>
    </row>
    <row r="16" spans="2:17" x14ac:dyDescent="0.25">
      <c r="B16" s="11"/>
      <c r="C16" s="12">
        <f t="shared" si="0"/>
        <v>13</v>
      </c>
      <c r="D16" s="12" t="s">
        <v>13</v>
      </c>
      <c r="E16" s="12" t="s">
        <v>46</v>
      </c>
      <c r="F16" s="13">
        <f>+H16*$H$32+I16*$I$32+J16*$J$32+K16*$K$32+L16*$L$32+M16*$M$32+N16*$N$32+O16*$O$32</f>
        <v>6.1</v>
      </c>
      <c r="G16" s="12"/>
      <c r="H16" s="14">
        <v>7.1</v>
      </c>
      <c r="I16" s="14">
        <v>7.5</v>
      </c>
      <c r="J16" s="14">
        <v>4.5</v>
      </c>
      <c r="K16" s="14">
        <v>3.7</v>
      </c>
      <c r="L16" s="14">
        <v>5.8</v>
      </c>
      <c r="M16" s="14">
        <v>8.1</v>
      </c>
      <c r="N16" s="14">
        <v>8</v>
      </c>
      <c r="O16" s="14">
        <v>3.6</v>
      </c>
      <c r="P16" s="15"/>
    </row>
    <row r="17" spans="2:16" x14ac:dyDescent="0.25">
      <c r="B17" s="11"/>
      <c r="C17" s="12">
        <f t="shared" si="0"/>
        <v>14</v>
      </c>
      <c r="D17" s="12" t="s">
        <v>14</v>
      </c>
      <c r="E17" s="12" t="s">
        <v>47</v>
      </c>
      <c r="F17" s="13">
        <f>+H17*$H$32+I17*$I$32+J17*$J$32+K17*$K$32+L17*$L$32+M17*$M$32+N17*$N$32+O17*$O$32</f>
        <v>6.085</v>
      </c>
      <c r="G17" s="12"/>
      <c r="H17" s="14">
        <v>7.6</v>
      </c>
      <c r="I17" s="14">
        <v>7.5</v>
      </c>
      <c r="J17" s="14">
        <v>5.7</v>
      </c>
      <c r="K17" s="14">
        <v>3.3</v>
      </c>
      <c r="L17" s="14">
        <v>4.2</v>
      </c>
      <c r="M17" s="14">
        <v>8</v>
      </c>
      <c r="N17" s="14">
        <v>6</v>
      </c>
      <c r="O17" s="14">
        <v>3.8</v>
      </c>
      <c r="P17" s="15"/>
    </row>
    <row r="18" spans="2:16" x14ac:dyDescent="0.25">
      <c r="B18" s="11"/>
      <c r="C18" s="5">
        <f t="shared" si="0"/>
        <v>15</v>
      </c>
      <c r="D18" s="5" t="s">
        <v>15</v>
      </c>
      <c r="E18" s="5" t="s">
        <v>48</v>
      </c>
      <c r="F18" s="6">
        <f>+H18*$H$32+I18*$I$32+J18*$J$32+K18*$K$32+L18*$L$32+M18*$M$32+N18*$N$32+O18*$O$32</f>
        <v>5.9450000000000003</v>
      </c>
      <c r="G18" s="5"/>
      <c r="H18" s="7">
        <v>7.7</v>
      </c>
      <c r="I18" s="7">
        <v>6.3</v>
      </c>
      <c r="J18" s="7">
        <v>3.1</v>
      </c>
      <c r="K18" s="7">
        <v>7.4</v>
      </c>
      <c r="L18" s="7">
        <v>7.5</v>
      </c>
      <c r="M18" s="7">
        <v>5.7</v>
      </c>
      <c r="N18" s="7">
        <v>0</v>
      </c>
      <c r="O18" s="7">
        <v>3.6</v>
      </c>
      <c r="P18" s="15"/>
    </row>
    <row r="19" spans="2:16" x14ac:dyDescent="0.25">
      <c r="B19" s="11"/>
      <c r="C19" s="12">
        <f t="shared" si="0"/>
        <v>16</v>
      </c>
      <c r="D19" s="12" t="s">
        <v>16</v>
      </c>
      <c r="E19" s="12" t="s">
        <v>49</v>
      </c>
      <c r="F19" s="13">
        <f>+H19*$H$32+I19*$I$32+J19*$J$32+K19*$K$32+L19*$L$32+M19*$M$32+N19*$N$32+O19*$O$32</f>
        <v>5.8950000000000005</v>
      </c>
      <c r="G19" s="12"/>
      <c r="H19" s="14">
        <v>6.2</v>
      </c>
      <c r="I19" s="14">
        <v>5</v>
      </c>
      <c r="J19" s="14">
        <v>2.5</v>
      </c>
      <c r="K19" s="14">
        <v>9.6</v>
      </c>
      <c r="L19" s="14">
        <v>5.8</v>
      </c>
      <c r="M19" s="14">
        <v>8.6999999999999993</v>
      </c>
      <c r="N19" s="14">
        <v>0</v>
      </c>
      <c r="O19" s="14">
        <v>6.6</v>
      </c>
      <c r="P19" s="15"/>
    </row>
    <row r="20" spans="2:16" x14ac:dyDescent="0.25">
      <c r="B20" s="11"/>
      <c r="C20" s="12">
        <f t="shared" si="0"/>
        <v>17</v>
      </c>
      <c r="D20" s="12" t="s">
        <v>17</v>
      </c>
      <c r="E20" s="12" t="s">
        <v>51</v>
      </c>
      <c r="F20" s="13">
        <f>+H20*$H$32+I20*$I$32+J20*$J$32+K20*$K$32+L20*$L$32+M20*$M$32+N20*$N$32+O20*$O$32</f>
        <v>5.8000000000000007</v>
      </c>
      <c r="G20" s="12"/>
      <c r="H20" s="14">
        <v>8.1</v>
      </c>
      <c r="I20" s="14">
        <v>7.5</v>
      </c>
      <c r="J20" s="14">
        <v>0</v>
      </c>
      <c r="K20" s="14">
        <v>5.4</v>
      </c>
      <c r="L20" s="14">
        <v>5.8</v>
      </c>
      <c r="M20" s="14">
        <v>5.2</v>
      </c>
      <c r="N20" s="14">
        <v>8</v>
      </c>
      <c r="O20" s="14">
        <v>6.8</v>
      </c>
      <c r="P20" s="15"/>
    </row>
    <row r="21" spans="2:16" x14ac:dyDescent="0.25">
      <c r="B21" s="11"/>
      <c r="C21" s="12">
        <f t="shared" si="0"/>
        <v>18</v>
      </c>
      <c r="D21" s="12" t="s">
        <v>18</v>
      </c>
      <c r="E21" s="12" t="s">
        <v>52</v>
      </c>
      <c r="F21" s="13">
        <f>+H21*$H$32+I21*$I$32+J21*$J$32+K21*$K$32+L21*$L$32+M21*$M$32+N21*$N$32+O21*$O$32</f>
        <v>5.6850000000000005</v>
      </c>
      <c r="G21" s="12"/>
      <c r="H21" s="14">
        <v>5.4</v>
      </c>
      <c r="I21" s="14">
        <v>10</v>
      </c>
      <c r="J21" s="14">
        <v>0.4</v>
      </c>
      <c r="K21" s="14">
        <v>6.3</v>
      </c>
      <c r="L21" s="14">
        <v>9.1999999999999993</v>
      </c>
      <c r="M21" s="14">
        <v>6.9</v>
      </c>
      <c r="N21" s="14">
        <v>0</v>
      </c>
      <c r="O21" s="14">
        <v>4.4000000000000004</v>
      </c>
      <c r="P21" s="15"/>
    </row>
    <row r="22" spans="2:16" x14ac:dyDescent="0.25">
      <c r="B22" s="11"/>
      <c r="C22" s="12">
        <f t="shared" si="0"/>
        <v>19</v>
      </c>
      <c r="D22" s="12" t="s">
        <v>19</v>
      </c>
      <c r="E22" s="12" t="s">
        <v>53</v>
      </c>
      <c r="F22" s="13">
        <f>+H22*$H$32+I22*$I$32+J22*$J$32+K22*$K$32+L22*$L$32+M22*$M$32+N22*$N$32+O22*$O$32</f>
        <v>5.5549999999999997</v>
      </c>
      <c r="G22" s="12"/>
      <c r="H22" s="14">
        <v>4</v>
      </c>
      <c r="I22" s="14">
        <v>7.5</v>
      </c>
      <c r="J22" s="14">
        <v>3.8</v>
      </c>
      <c r="K22" s="14">
        <v>6.4</v>
      </c>
      <c r="L22" s="14">
        <v>9.1999999999999993</v>
      </c>
      <c r="M22" s="14">
        <v>7.5</v>
      </c>
      <c r="N22" s="14">
        <v>0</v>
      </c>
      <c r="O22" s="14">
        <v>4.5999999999999996</v>
      </c>
      <c r="P22" s="15"/>
    </row>
    <row r="23" spans="2:16" x14ac:dyDescent="0.25">
      <c r="B23" s="11"/>
      <c r="C23" s="5">
        <f t="shared" si="0"/>
        <v>20</v>
      </c>
      <c r="D23" s="5" t="s">
        <v>20</v>
      </c>
      <c r="E23" s="5" t="s">
        <v>49</v>
      </c>
      <c r="F23" s="6">
        <f>+H23*$H$32+I23*$I$32+J23*$J$32+K23*$K$32+L23*$L$32+M23*$M$32+N23*$N$32+O23*$O$32</f>
        <v>5.47</v>
      </c>
      <c r="G23" s="5"/>
      <c r="H23" s="7">
        <v>9</v>
      </c>
      <c r="I23" s="7">
        <v>0</v>
      </c>
      <c r="J23" s="7">
        <v>3.9</v>
      </c>
      <c r="K23" s="7">
        <v>8.6999999999999993</v>
      </c>
      <c r="L23" s="7">
        <v>5.8</v>
      </c>
      <c r="M23" s="7">
        <v>6.2</v>
      </c>
      <c r="N23" s="7">
        <v>0</v>
      </c>
      <c r="O23" s="7">
        <v>2.6</v>
      </c>
      <c r="P23" s="15"/>
    </row>
    <row r="24" spans="2:16" x14ac:dyDescent="0.25">
      <c r="B24" s="11"/>
      <c r="C24" s="12">
        <f t="shared" si="0"/>
        <v>21</v>
      </c>
      <c r="D24" s="12" t="s">
        <v>21</v>
      </c>
      <c r="E24" s="12" t="s">
        <v>54</v>
      </c>
      <c r="F24" s="13">
        <f>+H24*$H$32+I24*$I$32+J24*$J$32+K24*$K$32+L24*$L$32+M24*$M$32+N24*$N$32+O24*$O$32</f>
        <v>5.4449999999999994</v>
      </c>
      <c r="G24" s="12"/>
      <c r="H24" s="14">
        <v>8.4</v>
      </c>
      <c r="I24" s="14">
        <v>10</v>
      </c>
      <c r="J24" s="14">
        <v>0</v>
      </c>
      <c r="K24" s="14">
        <v>2.7</v>
      </c>
      <c r="L24" s="14">
        <v>5</v>
      </c>
      <c r="M24" s="14">
        <v>5</v>
      </c>
      <c r="N24" s="14">
        <v>7</v>
      </c>
      <c r="O24" s="14">
        <v>1.8</v>
      </c>
      <c r="P24" s="15"/>
    </row>
    <row r="25" spans="2:16" x14ac:dyDescent="0.25">
      <c r="B25" s="11"/>
      <c r="C25" s="12">
        <f t="shared" si="0"/>
        <v>22</v>
      </c>
      <c r="D25" s="12" t="s">
        <v>22</v>
      </c>
      <c r="E25" s="12" t="s">
        <v>53</v>
      </c>
      <c r="F25" s="13">
        <f>+H25*$H$32+I25*$I$32+J25*$J$32+K25*$K$32+L25*$L$32+M25*$M$32+N25*$N$32+O25*$O$32</f>
        <v>5.39</v>
      </c>
      <c r="G25" s="12"/>
      <c r="H25" s="14">
        <v>1</v>
      </c>
      <c r="I25" s="14">
        <v>7.5</v>
      </c>
      <c r="J25" s="14">
        <v>6.4</v>
      </c>
      <c r="K25" s="14">
        <v>6.1</v>
      </c>
      <c r="L25" s="14">
        <v>9.1999999999999993</v>
      </c>
      <c r="M25" s="14">
        <v>7.2</v>
      </c>
      <c r="N25" s="14">
        <v>6</v>
      </c>
      <c r="O25" s="14">
        <v>4</v>
      </c>
      <c r="P25" s="15"/>
    </row>
    <row r="26" spans="2:16" x14ac:dyDescent="0.25">
      <c r="B26" s="11"/>
      <c r="C26" s="12">
        <f t="shared" si="0"/>
        <v>23</v>
      </c>
      <c r="D26" s="12" t="s">
        <v>23</v>
      </c>
      <c r="E26" s="12" t="s">
        <v>55</v>
      </c>
      <c r="F26" s="13">
        <f>+H26*$H$32+I26*$I$32+J26*$J$32+K26*$K$32+L26*$L$32+M26*$M$32+N26*$N$32+O26*$O$32</f>
        <v>5.2949999999999999</v>
      </c>
      <c r="G26" s="12"/>
      <c r="H26" s="14">
        <v>5</v>
      </c>
      <c r="I26" s="14">
        <v>3.8</v>
      </c>
      <c r="J26" s="14">
        <v>6.8</v>
      </c>
      <c r="K26" s="14">
        <v>6.1</v>
      </c>
      <c r="L26" s="14">
        <v>8.3000000000000007</v>
      </c>
      <c r="M26" s="14">
        <v>4.0999999999999996</v>
      </c>
      <c r="N26" s="14">
        <v>0</v>
      </c>
      <c r="O26" s="14">
        <v>6</v>
      </c>
      <c r="P26" s="15"/>
    </row>
    <row r="27" spans="2:16" x14ac:dyDescent="0.25">
      <c r="B27" s="11"/>
      <c r="C27" s="12">
        <f t="shared" si="0"/>
        <v>24</v>
      </c>
      <c r="D27" s="12" t="s">
        <v>24</v>
      </c>
      <c r="E27" s="12" t="s">
        <v>42</v>
      </c>
      <c r="F27" s="13">
        <f>+H27*$H$32+I27*$I$32+J27*$J$32+K27*$K$32+L27*$L$32+M27*$M$32+N27*$N$32+O27*$O$32</f>
        <v>5.22</v>
      </c>
      <c r="G27" s="12"/>
      <c r="H27" s="14">
        <v>6.5</v>
      </c>
      <c r="I27" s="14">
        <v>7.5</v>
      </c>
      <c r="J27" s="14">
        <v>0</v>
      </c>
      <c r="K27" s="14">
        <v>4.2</v>
      </c>
      <c r="L27" s="14">
        <v>5</v>
      </c>
      <c r="M27" s="14">
        <v>8.3000000000000007</v>
      </c>
      <c r="N27" s="14">
        <v>6</v>
      </c>
      <c r="O27" s="14">
        <v>4.2</v>
      </c>
      <c r="P27" s="15"/>
    </row>
    <row r="28" spans="2:16" x14ac:dyDescent="0.25">
      <c r="B28" s="11"/>
      <c r="C28" s="5">
        <f t="shared" si="0"/>
        <v>25</v>
      </c>
      <c r="D28" s="5" t="s">
        <v>27</v>
      </c>
      <c r="E28" s="5" t="s">
        <v>50</v>
      </c>
      <c r="F28" s="6">
        <f>+H28*$H$32+I28*$I$32+J28*$J$32+K28*$K$32+L28*$L$32+M28*$M$32+N28*$N$32+O28*$O$32</f>
        <v>5.17</v>
      </c>
      <c r="G28" s="5"/>
      <c r="H28" s="7">
        <v>8.6</v>
      </c>
      <c r="I28" s="7">
        <v>1.3</v>
      </c>
      <c r="J28" s="7">
        <v>4.5999999999999996</v>
      </c>
      <c r="K28" s="7">
        <v>4.9000000000000004</v>
      </c>
      <c r="L28" s="7">
        <v>6.7</v>
      </c>
      <c r="M28" s="7">
        <v>7.3</v>
      </c>
      <c r="N28" s="7">
        <v>0</v>
      </c>
      <c r="O28" s="7">
        <v>0</v>
      </c>
      <c r="P28" s="15"/>
    </row>
    <row r="29" spans="2:16" x14ac:dyDescent="0.25">
      <c r="B29" s="11"/>
      <c r="C29" s="12">
        <f t="shared" si="0"/>
        <v>26</v>
      </c>
      <c r="D29" s="12" t="s">
        <v>25</v>
      </c>
      <c r="E29" s="12" t="s">
        <v>56</v>
      </c>
      <c r="F29" s="13">
        <f>+H29*$H$32+I29*$I$32+J29*$J$32+K29*$K$32+L29*$L$32+M29*$M$32+N29*$N$32+O29*$O$32</f>
        <v>5.1450000000000005</v>
      </c>
      <c r="G29" s="12"/>
      <c r="H29" s="14">
        <v>6.7</v>
      </c>
      <c r="I29" s="14">
        <v>10</v>
      </c>
      <c r="J29" s="14">
        <v>2.9</v>
      </c>
      <c r="K29" s="14">
        <v>2.7</v>
      </c>
      <c r="L29" s="14">
        <v>5.8</v>
      </c>
      <c r="M29" s="14">
        <v>4</v>
      </c>
      <c r="N29" s="14">
        <v>0</v>
      </c>
      <c r="O29" s="14">
        <v>3</v>
      </c>
      <c r="P29" s="15"/>
    </row>
    <row r="30" spans="2:16" x14ac:dyDescent="0.25">
      <c r="B30" s="11"/>
      <c r="C30" s="5">
        <f t="shared" si="0"/>
        <v>27</v>
      </c>
      <c r="D30" s="5" t="s">
        <v>26</v>
      </c>
      <c r="E30" s="5" t="s">
        <v>53</v>
      </c>
      <c r="F30" s="6">
        <f>+H30*$H$32+I30*$I$32+J30*$J$32+K30*$K$32+L30*$L$32+M30*$M$32+N30*$N$32+O30*$O$32</f>
        <v>4.8499999999999996</v>
      </c>
      <c r="G30" s="5"/>
      <c r="H30" s="7">
        <v>2.1</v>
      </c>
      <c r="I30" s="7">
        <v>7.5</v>
      </c>
      <c r="J30" s="7">
        <v>4.5999999999999996</v>
      </c>
      <c r="K30" s="7">
        <v>7.8</v>
      </c>
      <c r="L30" s="7">
        <v>5.8</v>
      </c>
      <c r="M30" s="7">
        <v>7.6</v>
      </c>
      <c r="N30" s="7">
        <v>0</v>
      </c>
      <c r="O30" s="7">
        <v>0</v>
      </c>
      <c r="P30" s="15"/>
    </row>
    <row r="31" spans="2:16" ht="6" customHeight="1" x14ac:dyDescent="0.25">
      <c r="B31" s="11"/>
      <c r="C31" s="12"/>
      <c r="D31" s="12"/>
      <c r="E31" s="12"/>
      <c r="F31" s="12"/>
      <c r="G31" s="12"/>
      <c r="H31" s="12"/>
      <c r="I31" s="12"/>
      <c r="J31" s="12"/>
      <c r="K31" s="12"/>
      <c r="L31" s="12"/>
      <c r="M31" s="12"/>
      <c r="N31" s="12"/>
      <c r="O31" s="12"/>
      <c r="P31" s="15"/>
    </row>
    <row r="32" spans="2:16" x14ac:dyDescent="0.25">
      <c r="B32" s="11"/>
      <c r="C32" s="12"/>
      <c r="D32" s="16" t="s">
        <v>36</v>
      </c>
      <c r="E32" s="16"/>
      <c r="F32" s="12"/>
      <c r="G32" s="12"/>
      <c r="H32" s="17">
        <v>0.25</v>
      </c>
      <c r="I32" s="17">
        <v>0.15</v>
      </c>
      <c r="J32" s="17">
        <v>0.15</v>
      </c>
      <c r="K32" s="17">
        <v>0.15</v>
      </c>
      <c r="L32" s="17">
        <v>0.1</v>
      </c>
      <c r="M32" s="17">
        <v>0.1</v>
      </c>
      <c r="N32" s="17">
        <v>0.05</v>
      </c>
      <c r="O32" s="17">
        <v>0.05</v>
      </c>
      <c r="P32" s="15"/>
    </row>
    <row r="33" spans="2:16" ht="6" customHeight="1" x14ac:dyDescent="0.25">
      <c r="B33" s="18"/>
      <c r="C33" s="5"/>
      <c r="D33" s="5"/>
      <c r="E33" s="5"/>
      <c r="F33" s="5"/>
      <c r="G33" s="5"/>
      <c r="H33" s="5"/>
      <c r="I33" s="5"/>
      <c r="J33" s="5"/>
      <c r="K33" s="5"/>
      <c r="L33" s="5"/>
      <c r="M33" s="5"/>
      <c r="N33" s="5"/>
      <c r="O33" s="5"/>
      <c r="P33" s="19"/>
    </row>
  </sheetData>
  <mergeCells count="1">
    <mergeCell ref="D3:E3"/>
  </mergeCells>
  <conditionalFormatting sqref="H4:H30">
    <cfRule type="top10" dxfId="17" priority="15" bottom="1" rank="3"/>
    <cfRule type="top10" dxfId="16" priority="16" rank="3"/>
  </conditionalFormatting>
  <conditionalFormatting sqref="I4:I30">
    <cfRule type="top10" dxfId="13" priority="13" bottom="1" rank="3"/>
    <cfRule type="top10" dxfId="12" priority="14" rank="3"/>
  </conditionalFormatting>
  <conditionalFormatting sqref="J4:J30">
    <cfRule type="top10" dxfId="11" priority="11" bottom="1" rank="3"/>
    <cfRule type="top10" dxfId="10" priority="12" rank="3"/>
  </conditionalFormatting>
  <conditionalFormatting sqref="K4:K30">
    <cfRule type="top10" dxfId="9" priority="9" bottom="1" rank="3"/>
    <cfRule type="top10" dxfId="8" priority="10" rank="3"/>
  </conditionalFormatting>
  <conditionalFormatting sqref="L4:L30">
    <cfRule type="top10" dxfId="7" priority="7" bottom="1" rank="3"/>
    <cfRule type="top10" dxfId="6" priority="8" rank="3"/>
  </conditionalFormatting>
  <conditionalFormatting sqref="M4:M30">
    <cfRule type="top10" dxfId="5" priority="5" bottom="1" rank="3"/>
    <cfRule type="top10" dxfId="4" priority="6" rank="3"/>
  </conditionalFormatting>
  <conditionalFormatting sqref="N4:N30">
    <cfRule type="top10" dxfId="3" priority="3" bottom="1" rank="3"/>
    <cfRule type="top10" dxfId="2" priority="4" rank="3"/>
  </conditionalFormatting>
  <conditionalFormatting sqref="O4:O30">
    <cfRule type="top10" dxfId="1" priority="1" bottom="1" rank="3"/>
    <cfRule type="top10" dxfId="0" priority="2" rank="3"/>
  </conditionalFormatting>
  <pageMargins left="0.39370078740157483" right="0.39370078740157483" top="0.39370078740157483" bottom="0.39370078740157483" header="0.31496062992125984" footer="0.31496062992125984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Werkbladen</vt:lpstr>
      </vt:variant>
      <vt:variant>
        <vt:i4>1</vt:i4>
      </vt:variant>
    </vt:vector>
  </HeadingPairs>
  <TitlesOfParts>
    <vt:vector size="1" baseType="lpstr">
      <vt:lpstr>Blad1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Blanker</dc:creator>
  <cp:lastModifiedBy>Blanker</cp:lastModifiedBy>
  <cp:lastPrinted>2024-12-13T14:14:23Z</cp:lastPrinted>
  <dcterms:created xsi:type="dcterms:W3CDTF">2024-12-13T13:08:23Z</dcterms:created>
  <dcterms:modified xsi:type="dcterms:W3CDTF">2024-12-13T14:17:39Z</dcterms:modified>
</cp:coreProperties>
</file>